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9" i="1" l="1"/>
  <c r="K9" i="1"/>
  <c r="N9" i="1" s="1"/>
  <c r="L8" i="1"/>
  <c r="N8" i="1" s="1"/>
  <c r="K8" i="1"/>
  <c r="L7" i="1"/>
  <c r="L6" i="1"/>
  <c r="L5" i="1"/>
  <c r="K5" i="1"/>
  <c r="L4" i="1"/>
  <c r="G4" i="1"/>
  <c r="F4" i="1"/>
  <c r="J8" i="1"/>
  <c r="J9" i="1"/>
  <c r="O8" i="1" l="1"/>
  <c r="O9" i="1"/>
  <c r="N6" i="1"/>
  <c r="J6" i="1"/>
  <c r="O6" i="1" l="1"/>
  <c r="N7" i="1" l="1"/>
  <c r="J7" i="1"/>
  <c r="O7" i="1" l="1"/>
  <c r="N5" i="1" l="1"/>
  <c r="J5" i="1"/>
  <c r="O5" i="1" l="1"/>
  <c r="J4" i="1" l="1"/>
  <c r="N4" i="1" l="1"/>
  <c r="O4" i="1" l="1"/>
</calcChain>
</file>

<file path=xl/sharedStrings.xml><?xml version="1.0" encoding="utf-8"?>
<sst xmlns="http://schemas.openxmlformats.org/spreadsheetml/2006/main" count="28" uniqueCount="28">
  <si>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</si>
  <si>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</si>
  <si>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</si>
  <si>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</si>
  <si>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</si>
  <si>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</si>
  <si>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</si>
  <si>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</si>
  <si>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</si>
  <si>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</si>
  <si>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</si>
  <si>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</si>
  <si>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</si>
  <si>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</si>
  <si>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</si>
  <si>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</si>
  <si>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</si>
  <si>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</si>
  <si>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</si>
  <si>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</si>
  <si>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</si>
  <si>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</si>
  <si>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</si>
  <si>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</si>
  <si>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</si>
  <si>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</si>
  <si>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</si>
  <si>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Marina Soares Mendonça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</si>
</sst>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tabSelected="1" topLeftCell="A3" zoomScaleNormal="100" workbookViewId="0">
      <selection activeCell="K9" sqref="K9:L9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1" spans="1:15">
      <c r="A1" s="16"/>
      <c r="B1" s="16"/>
    </row>
    <row r="2" spans="1:15" ht="46.5" customHeight="1">
      <c r="A2" s="16"/>
      <c r="B2" s="16"/>
      <c r="E2" s="14"/>
      <c r="F2" s="15"/>
      <c r="G2" s="15"/>
      <c r="H2" s="15"/>
      <c r="I2" s="15"/>
      <c r="J2" s="15"/>
    </row>
    <row r="3" spans="1:15" ht="36">
      <c r="A3" s="11">
        <v>42705</v>
      </c>
      <c r="B3" s="10" t="s">
        <v>0</v>
      </c>
      <c r="C3" s="10" t="s">
        <v>16</v>
      </c>
      <c r="D3" s="10" t="s">
        <v>15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25.5">
      <c r="A4" s="12"/>
      <c r="B4" s="8" t="s">
        <v>23</v>
      </c>
      <c r="C4" s="1" t="s">
        <v>24</v>
      </c>
      <c r="D4" s="5">
        <v>41859</v>
      </c>
      <c r="E4" s="6">
        <v>1089.71</v>
      </c>
      <c r="F4" s="7">
        <f>3766.06-E4-I4-1.73</f>
        <v>2357.9499999999998</v>
      </c>
      <c r="G4" s="7">
        <f>1816.19+59.44+487.88</f>
        <v>2363.5100000000002</v>
      </c>
      <c r="H4" s="7">
        <v>0</v>
      </c>
      <c r="I4" s="7">
        <v>316.67</v>
      </c>
      <c r="J4" s="7">
        <f>E4+F4+G4+I4+H4</f>
        <v>6127.84</v>
      </c>
      <c r="K4" s="7">
        <v>7.5</v>
      </c>
      <c r="L4" s="6">
        <f>115.76+67.9+112.51+212.71-1.73</f>
        <v>507.15</v>
      </c>
      <c r="M4" s="6">
        <v>2</v>
      </c>
      <c r="N4" s="6">
        <f>K4+L4+M4</f>
        <v>516.65</v>
      </c>
      <c r="O4" s="6">
        <f>J4-N4</f>
        <v>5611.1900000000005</v>
      </c>
    </row>
    <row r="5" spans="1:15">
      <c r="A5" s="12"/>
      <c r="B5" s="8" t="s">
        <v>20</v>
      </c>
      <c r="C5" s="1" t="s">
        <v>21</v>
      </c>
      <c r="D5" s="5">
        <v>41782</v>
      </c>
      <c r="E5" s="6">
        <v>5302.11</v>
      </c>
      <c r="F5" s="7">
        <v>0</v>
      </c>
      <c r="G5" s="7">
        <v>5302.11</v>
      </c>
      <c r="H5" s="7">
        <v>0</v>
      </c>
      <c r="I5" s="7">
        <v>0</v>
      </c>
      <c r="J5" s="7">
        <f>E5+F5+G5+I5+H5</f>
        <v>10604.22</v>
      </c>
      <c r="K5" s="7">
        <f>431.73*2</f>
        <v>863.46</v>
      </c>
      <c r="L5" s="6">
        <f>570.88*2</f>
        <v>1141.76</v>
      </c>
      <c r="M5" s="6">
        <v>2</v>
      </c>
      <c r="N5" s="6">
        <f>K5+L5+M5</f>
        <v>2007.22</v>
      </c>
      <c r="O5" s="6">
        <f>J5-N5</f>
        <v>8597</v>
      </c>
    </row>
    <row r="6" spans="1:15" ht="38.25">
      <c r="A6" s="12"/>
      <c r="B6" s="8" t="s">
        <v>27</v>
      </c>
      <c r="C6" s="1" t="s">
        <v>22</v>
      </c>
      <c r="D6" s="5">
        <v>42514</v>
      </c>
      <c r="E6" s="6">
        <v>1677.05</v>
      </c>
      <c r="F6" s="7">
        <v>0</v>
      </c>
      <c r="G6" s="7">
        <v>978.28</v>
      </c>
      <c r="H6" s="7">
        <v>0</v>
      </c>
      <c r="I6" s="7">
        <v>0</v>
      </c>
      <c r="J6" s="7">
        <f>E6+F6+G6+I6+H6</f>
        <v>2655.33</v>
      </c>
      <c r="K6" s="7">
        <v>0</v>
      </c>
      <c r="L6" s="6">
        <f>150.93+78.26</f>
        <v>229.19</v>
      </c>
      <c r="M6" s="6">
        <v>2</v>
      </c>
      <c r="N6" s="6">
        <f>K6+L6+M6</f>
        <v>231.19</v>
      </c>
      <c r="O6" s="6">
        <f>J6-N6</f>
        <v>2424.14</v>
      </c>
    </row>
    <row r="7" spans="1:15" ht="25.5">
      <c r="A7" s="12"/>
      <c r="B7" s="8" t="s">
        <v>25</v>
      </c>
      <c r="C7" s="1" t="s">
        <v>26</v>
      </c>
      <c r="D7" s="5">
        <v>41915</v>
      </c>
      <c r="E7" s="6">
        <v>883.69</v>
      </c>
      <c r="F7" s="7">
        <v>0</v>
      </c>
      <c r="G7" s="6">
        <v>883.69</v>
      </c>
      <c r="H7" s="7">
        <v>29.16</v>
      </c>
      <c r="I7" s="7">
        <v>0</v>
      </c>
      <c r="J7" s="7">
        <f>E7+F7+G7+I7+H7</f>
        <v>1796.5400000000002</v>
      </c>
      <c r="K7" s="7">
        <v>0</v>
      </c>
      <c r="L7" s="6">
        <f>70.69*2</f>
        <v>141.38</v>
      </c>
      <c r="M7" s="6">
        <v>2</v>
      </c>
      <c r="N7" s="6">
        <f>K7+L7+M7</f>
        <v>143.38</v>
      </c>
      <c r="O7" s="6">
        <f>J7-N7</f>
        <v>1653.1600000000003</v>
      </c>
    </row>
    <row r="8" spans="1:15" ht="38.25">
      <c r="A8" s="12"/>
      <c r="B8" s="9" t="s">
        <v>14</v>
      </c>
      <c r="C8" s="1" t="s">
        <v>18</v>
      </c>
      <c r="D8" s="5">
        <v>40985</v>
      </c>
      <c r="E8" s="7">
        <v>5743.96</v>
      </c>
      <c r="F8" s="7">
        <v>0</v>
      </c>
      <c r="G8" s="7">
        <v>5743.96</v>
      </c>
      <c r="H8" s="7">
        <v>0</v>
      </c>
      <c r="I8" s="7">
        <v>0</v>
      </c>
      <c r="J8" s="7">
        <f>E8+F8+G8+I8</f>
        <v>11487.92</v>
      </c>
      <c r="K8" s="7">
        <f>553.24*2</f>
        <v>1106.48</v>
      </c>
      <c r="L8" s="7">
        <f>570.88*2</f>
        <v>1141.76</v>
      </c>
      <c r="M8" s="6">
        <v>2</v>
      </c>
      <c r="N8" s="6">
        <f t="shared" ref="N8" si="0">K8+L8+M8</f>
        <v>2250.2399999999998</v>
      </c>
      <c r="O8" s="7">
        <f t="shared" ref="O8" si="1">J8-N8</f>
        <v>9237.68</v>
      </c>
    </row>
    <row r="9" spans="1:15" ht="38.25">
      <c r="A9" s="13"/>
      <c r="B9" s="9" t="s">
        <v>19</v>
      </c>
      <c r="C9" s="1" t="s">
        <v>17</v>
      </c>
      <c r="D9" s="5">
        <v>41421</v>
      </c>
      <c r="E9" s="7">
        <v>5743.96</v>
      </c>
      <c r="F9" s="7">
        <v>0</v>
      </c>
      <c r="G9" s="7">
        <v>5743.96</v>
      </c>
      <c r="H9" s="7">
        <v>0</v>
      </c>
      <c r="I9" s="7">
        <v>0</v>
      </c>
      <c r="J9" s="7">
        <f>E9+F9+G9+I9</f>
        <v>11487.92</v>
      </c>
      <c r="K9" s="7">
        <f>553.24*2</f>
        <v>1106.48</v>
      </c>
      <c r="L9" s="7">
        <f>570.88*2</f>
        <v>1141.76</v>
      </c>
      <c r="M9" s="6">
        <v>2</v>
      </c>
      <c r="N9" s="6">
        <f t="shared" ref="N9" si="2">K9+L9+M9</f>
        <v>2250.2399999999998</v>
      </c>
      <c r="O9" s="7">
        <f t="shared" ref="O9" si="3">J9-N9</f>
        <v>9237.68</v>
      </c>
    </row>
    <row r="11" spans="1:15">
      <c r="C11" s="2"/>
      <c r="D11" s="2"/>
      <c r="E11" s="2"/>
      <c r="F11" s="3" t="s">
        <v>12</v>
      </c>
      <c r="G11" s="2"/>
      <c r="H11" s="2"/>
      <c r="I11" s="2"/>
      <c r="J11" s="2"/>
      <c r="K11" s="2"/>
      <c r="L11" s="2"/>
    </row>
    <row r="12" spans="1:15" ht="15.75">
      <c r="C12" s="2"/>
      <c r="D12" s="2"/>
      <c r="E12" s="2"/>
      <c r="F12" s="4" t="s">
        <v>13</v>
      </c>
      <c r="G12" s="2"/>
      <c r="H12" s="2"/>
      <c r="I12" s="2"/>
      <c r="J12" s="2"/>
      <c r="K12" s="2"/>
      <c r="L12" s="2"/>
    </row>
  </sheetData>
  <mergeCells count="2">
    <mergeCell ref="A3:A9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2017-04-01T20:18:19Z</dcterms:modified>
</cp:coreProperties>
</file>