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10" i="1" l="1"/>
  <c r="F10" i="1"/>
  <c r="K9" i="1"/>
  <c r="N9" i="1" s="1"/>
  <c r="F9" i="1"/>
  <c r="L5" i="1"/>
  <c r="F5" i="1"/>
  <c r="L4" i="1"/>
  <c r="F4" i="1"/>
  <c r="E4" i="1"/>
  <c r="N6" i="1"/>
  <c r="J6" i="1"/>
  <c r="N10" i="1"/>
  <c r="J10" i="1"/>
  <c r="J9" i="1"/>
  <c r="N8" i="1"/>
  <c r="J8" i="1"/>
  <c r="O9" i="1" l="1"/>
  <c r="O6" i="1"/>
  <c r="O10" i="1"/>
  <c r="O8" i="1"/>
  <c r="N5" i="1"/>
  <c r="J5" i="1"/>
  <c r="O5" i="1" l="1"/>
  <c r="N7" i="1"/>
  <c r="J7" i="1"/>
  <c r="O7" i="1" l="1"/>
  <c r="J4" i="1" l="1"/>
  <c r="N4" i="1" l="1"/>
  <c r="O4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<sst xmlns="http://schemas.openxmlformats.org/spreadsheetml/2006/main" count="30" uniqueCount="30">
  <si>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</si>
  <si>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</si>
  <si>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</si>
  <si>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</si>
  <si>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</si>
  <si>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</si>
  <si>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</si>
  <si>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</si>
  <si>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</si>
  <si>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</si>
  <si>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</si>
  <si>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</si>
  <si>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</si>
  <si>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</si>
  <si>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</si>
  <si>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</si>
  <si>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</si>
  <si>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</si>
  <si>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</si>
  <si>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</si>
  <si>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</si>
  <si>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</si>
  <si>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</si>
  <si>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</si>
  <si>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</si>
  <si>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Laís de Moraes Wiziack</t>
  </si>
  <si>
    <t>Marta Oliveira Ramos Lima</t>
  </si>
  <si>
    <t>Auxiliar de Serviços Gerais - Concursado</t>
  </si>
  <si>
    <t>Lorena de Faria</t>
  </si>
  <si>
    <t>Assessor Jurídico - Comissionado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</si>
</sst>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showGridLines="0" tabSelected="1" topLeftCell="A3" zoomScaleNormal="100" workbookViewId="0">
      <selection activeCell="L10" sqref="L10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0"/>
      <c r="F2" s="11"/>
      <c r="G2" s="11"/>
      <c r="H2" s="11"/>
      <c r="I2" s="11"/>
      <c r="J2" s="11"/>
    </row>
    <row r="3" spans="1:15" ht="36">
      <c r="A3" s="12">
        <v>42217</v>
      </c>
      <c r="B3" s="13" t="s">
        <v>0</v>
      </c>
      <c r="C3" s="13" t="s">
        <v>16</v>
      </c>
      <c r="D3" s="13" t="s">
        <v>15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</row>
    <row r="4" spans="1:15" ht="25.5">
      <c r="A4" s="14"/>
      <c r="B4" s="8" t="s">
        <v>23</v>
      </c>
      <c r="C4" s="1" t="s">
        <v>24</v>
      </c>
      <c r="D4" s="5">
        <v>41859</v>
      </c>
      <c r="E4" s="6">
        <f>1309.44+84.18+441.94</f>
        <v>1835.5600000000002</v>
      </c>
      <c r="F4" s="7">
        <f>327.36+51.11+3.41+127.29</f>
        <v>509.17000000000007</v>
      </c>
      <c r="G4" s="7">
        <v>0</v>
      </c>
      <c r="H4" s="7">
        <v>0</v>
      </c>
      <c r="I4" s="7">
        <v>500</v>
      </c>
      <c r="J4" s="7">
        <f>E4+F4+G4+I4+H4</f>
        <v>2844.7300000000005</v>
      </c>
      <c r="K4" s="7">
        <v>0</v>
      </c>
      <c r="L4" s="6">
        <f>40.73+15.28+256.91</f>
        <v>312.92</v>
      </c>
      <c r="M4" s="6">
        <v>4</v>
      </c>
      <c r="N4" s="6">
        <f>K4+L4+M4</f>
        <v>316.92</v>
      </c>
      <c r="O4" s="6">
        <f>J4-N4</f>
        <v>2527.8100000000004</v>
      </c>
    </row>
    <row r="5" spans="1:15" ht="38.25">
      <c r="A5" s="14"/>
      <c r="B5" s="8" t="s">
        <v>25</v>
      </c>
      <c r="C5" s="1" t="s">
        <v>22</v>
      </c>
      <c r="D5" s="5">
        <v>41856</v>
      </c>
      <c r="E5" s="6">
        <v>775.7</v>
      </c>
      <c r="F5" s="7">
        <f>775.7+251.9</f>
        <v>1027.6000000000001</v>
      </c>
      <c r="G5" s="7">
        <v>0</v>
      </c>
      <c r="H5" s="7">
        <v>0</v>
      </c>
      <c r="I5" s="7">
        <v>0</v>
      </c>
      <c r="J5" s="7">
        <f>E5+F5+G5+I5+H5</f>
        <v>1803.3000000000002</v>
      </c>
      <c r="K5" s="7">
        <v>0</v>
      </c>
      <c r="L5" s="6">
        <f>80.6+17.64+60.45</f>
        <v>158.69</v>
      </c>
      <c r="M5" s="6">
        <v>4</v>
      </c>
      <c r="N5" s="6">
        <f>K5+L5+M5</f>
        <v>162.69</v>
      </c>
      <c r="O5" s="6">
        <f>J5-N5</f>
        <v>1640.6100000000001</v>
      </c>
    </row>
    <row r="6" spans="1:15" ht="25.5">
      <c r="A6" s="14"/>
      <c r="B6" s="8" t="s">
        <v>28</v>
      </c>
      <c r="C6" s="1" t="s">
        <v>29</v>
      </c>
      <c r="D6" s="5">
        <v>42198</v>
      </c>
      <c r="E6" s="6">
        <v>3450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3450</v>
      </c>
      <c r="K6" s="7">
        <v>77.34</v>
      </c>
      <c r="L6" s="6">
        <v>379.5</v>
      </c>
      <c r="M6" s="6">
        <v>4</v>
      </c>
      <c r="N6" s="6">
        <f>K6+L6+M6</f>
        <v>460.84000000000003</v>
      </c>
      <c r="O6" s="6">
        <f>J6-N6</f>
        <v>2989.16</v>
      </c>
    </row>
    <row r="7" spans="1:15">
      <c r="A7" s="14"/>
      <c r="B7" s="8" t="s">
        <v>20</v>
      </c>
      <c r="C7" s="1" t="s">
        <v>21</v>
      </c>
      <c r="D7" s="5">
        <v>41782</v>
      </c>
      <c r="E7" s="6">
        <v>4778.3999999999996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4778.3999999999996</v>
      </c>
      <c r="K7" s="7">
        <v>323.52999999999997</v>
      </c>
      <c r="L7" s="6">
        <v>513.01</v>
      </c>
      <c r="M7" s="6">
        <v>4</v>
      </c>
      <c r="N7" s="6">
        <f>K7+L7+M7</f>
        <v>840.54</v>
      </c>
      <c r="O7" s="6">
        <f>J7-N7</f>
        <v>3937.8599999999997</v>
      </c>
    </row>
    <row r="8" spans="1:15" ht="25.5">
      <c r="A8" s="14"/>
      <c r="B8" s="8" t="s">
        <v>26</v>
      </c>
      <c r="C8" s="1" t="s">
        <v>27</v>
      </c>
      <c r="D8" s="5">
        <v>41915</v>
      </c>
      <c r="E8" s="6">
        <v>796.4</v>
      </c>
      <c r="F8" s="7">
        <v>0</v>
      </c>
      <c r="G8" s="7">
        <v>0</v>
      </c>
      <c r="H8" s="7">
        <v>26.2</v>
      </c>
      <c r="I8" s="7">
        <v>0</v>
      </c>
      <c r="J8" s="7">
        <f>E8+F8+G8+I8+H8</f>
        <v>822.6</v>
      </c>
      <c r="K8" s="7">
        <v>0</v>
      </c>
      <c r="L8" s="6">
        <v>63.71</v>
      </c>
      <c r="M8" s="6">
        <v>4</v>
      </c>
      <c r="N8" s="6">
        <f>K8+L8+M8</f>
        <v>67.710000000000008</v>
      </c>
      <c r="O8" s="6">
        <f>J8-N8</f>
        <v>754.89</v>
      </c>
    </row>
    <row r="9" spans="1:15" ht="38.25">
      <c r="A9" s="14"/>
      <c r="B9" s="9" t="s">
        <v>14</v>
      </c>
      <c r="C9" s="1" t="s">
        <v>18</v>
      </c>
      <c r="D9" s="5">
        <v>40985</v>
      </c>
      <c r="E9" s="7">
        <v>3451.07</v>
      </c>
      <c r="F9" s="7">
        <f>1725.53*2+575.18*2</f>
        <v>4601.42</v>
      </c>
      <c r="G9" s="7">
        <v>0</v>
      </c>
      <c r="H9" s="7">
        <v>0</v>
      </c>
      <c r="I9" s="7">
        <v>0</v>
      </c>
      <c r="J9" s="7">
        <f>E9+F9+G9+I9</f>
        <v>8052.49</v>
      </c>
      <c r="K9" s="7">
        <f>14.22+116.97</f>
        <v>131.19</v>
      </c>
      <c r="L9" s="7">
        <v>513.01</v>
      </c>
      <c r="M9" s="6">
        <v>4</v>
      </c>
      <c r="N9" s="6">
        <f t="shared" ref="N9" si="0">K9+L9+M9</f>
        <v>648.20000000000005</v>
      </c>
      <c r="O9" s="7">
        <f t="shared" ref="O9" si="1">J9-N9</f>
        <v>7404.29</v>
      </c>
    </row>
    <row r="10" spans="1:15" ht="38.25">
      <c r="A10" s="15"/>
      <c r="B10" s="9" t="s">
        <v>19</v>
      </c>
      <c r="C10" s="1" t="s">
        <v>17</v>
      </c>
      <c r="D10" s="5">
        <v>41421</v>
      </c>
      <c r="E10" s="7">
        <v>3968.73</v>
      </c>
      <c r="F10" s="7">
        <f>7948.43-E10-68.5</f>
        <v>3911.2000000000003</v>
      </c>
      <c r="G10" s="7">
        <v>0</v>
      </c>
      <c r="H10" s="7">
        <v>0</v>
      </c>
      <c r="I10" s="7">
        <v>0</v>
      </c>
      <c r="J10" s="7">
        <f>E10+F10+G10+I10</f>
        <v>7879.93</v>
      </c>
      <c r="K10" s="7">
        <f>9.95+173.97</f>
        <v>183.92</v>
      </c>
      <c r="L10" s="7">
        <v>513.01</v>
      </c>
      <c r="M10" s="6">
        <v>4</v>
      </c>
      <c r="N10" s="6">
        <f t="shared" ref="N10" si="2">K10+L10+M10</f>
        <v>700.93</v>
      </c>
      <c r="O10" s="7">
        <f t="shared" ref="O10" si="3">J10-N10</f>
        <v>7179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2017-04-01T11:57:30Z</dcterms:modified>
</cp:coreProperties>
</file>